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uper" sheetId="1" state="visible" r:id="rId2"/>
    <sheet name="redundancy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<sst xmlns="http://schemas.openxmlformats.org/spreadsheetml/2006/main" count="42" uniqueCount="35">
  <si>
    <t xml:space="preserve">Column1</t>
  </si>
  <si>
    <t xml:space="preserve">Column2</t>
  </si>
  <si>
    <t xml:space="preserve">Column3</t>
  </si>
  <si>
    <t xml:space="preserve">Column4</t>
  </si>
  <si>
    <t xml:space="preserve">Tax on Taxable Income ($110k @ MR)</t>
  </si>
  <si>
    <t xml:space="preserve">Less Offsets</t>
  </si>
  <si>
    <t xml:space="preserve">Lump Sum Tax Offset</t>
  </si>
  <si>
    <t xml:space="preserve">Tax at Marginal Rates</t>
  </si>
  <si>
    <t xml:space="preserve">Less Concessional Rates for Lump Sums</t>
  </si>
  <si>
    <t xml:space="preserve">Taxable / Taxed ($50k @ 0%)</t>
  </si>
  <si>
    <t xml:space="preserve">Less Marginal Rates for Everything Else</t>
  </si>
  <si>
    <t xml:space="preserve">Salary + Income Stream ($60k @ MR)</t>
  </si>
  <si>
    <t xml:space="preserve">Total Lump Sum Tax Offset</t>
  </si>
  <si>
    <t xml:space="preserve">Income Stream Offset</t>
  </si>
  <si>
    <t xml:space="preserve">Income Stream ($10k @ 15%)</t>
  </si>
  <si>
    <t xml:space="preserve">Total Income Stream Offset</t>
  </si>
  <si>
    <t xml:space="preserve">Total Offsets</t>
  </si>
  <si>
    <t xml:space="preserve">Plus Medicare Levy</t>
  </si>
  <si>
    <t xml:space="preserve">Salary + Income Stream ($60k @ 2%)</t>
  </si>
  <si>
    <t xml:space="preserve">Lump Sum ($50k @ 0%)</t>
  </si>
  <si>
    <t xml:space="preserve">Total Medicare Levy</t>
  </si>
  <si>
    <t xml:space="preserve">Tax Payable</t>
  </si>
  <si>
    <t xml:space="preserve">Taxable Income</t>
  </si>
  <si>
    <t xml:space="preserve">Redundancy</t>
  </si>
  <si>
    <t xml:space="preserve">Less Tax Free Component ($10,399 + [$5,200 x 4])</t>
  </si>
  <si>
    <t xml:space="preserve">Salary</t>
  </si>
  <si>
    <t xml:space="preserve">Leave</t>
  </si>
  <si>
    <t xml:space="preserve">Total Taxable Income</t>
  </si>
  <si>
    <t xml:space="preserve">Tax on Taxable Income (@ MR)</t>
  </si>
  <si>
    <t xml:space="preserve">ETP Offset</t>
  </si>
  <si>
    <t xml:space="preserve">Less Concessional Rates</t>
  </si>
  <si>
    <t xml:space="preserve">Redundancy ($8,801 @ 30%)</t>
  </si>
  <si>
    <t xml:space="preserve">Salary + Leave ($60k @ MR)</t>
  </si>
  <si>
    <t xml:space="preserve">Total ETP Tax Offset</t>
  </si>
  <si>
    <t xml:space="preserve">On Taxable Income (TI @ 2%)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</si>
</sst>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5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5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:D25" headerRowCount="1" totalsRowCount="0" totalsRowShown="0">
  <autoFilter ref="A1:D25"/>
  <tableColumns count="4">
    <tableColumn id="1" name="Column1"/>
    <tableColumn id="2" name="Column2"/>
    <tableColumn id="3" name="Column3"/>
    <tableColumn id="4" name="Column4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39.14"/>
    <col collapsed="false" customWidth="true" hidden="false" outlineLevel="0" max="4" min="2" style="0" width="10.99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4" customFormat="false" ht="18.75" hidden="false" customHeight="false" outlineLevel="0" collapsed="false">
      <c r="A4" s="2" t="s">
        <v>4</v>
      </c>
      <c r="B4" s="3"/>
      <c r="C4" s="3"/>
      <c r="D4" s="3" t="n">
        <v>30167</v>
      </c>
    </row>
    <row r="5" customFormat="false" ht="18.75" hidden="false" customHeight="false" outlineLevel="0" collapsed="false">
      <c r="A5" s="2"/>
      <c r="B5" s="3"/>
      <c r="C5" s="3"/>
      <c r="D5" s="3"/>
    </row>
    <row r="6" customFormat="false" ht="18.75" hidden="false" customHeight="false" outlineLevel="0" collapsed="false">
      <c r="A6" s="2" t="s">
        <v>5</v>
      </c>
      <c r="B6" s="3"/>
      <c r="C6" s="3"/>
      <c r="D6" s="3"/>
    </row>
    <row r="7" customFormat="false" ht="18.75" hidden="false" customHeight="false" outlineLevel="0" collapsed="false">
      <c r="A7" s="4" t="s">
        <v>6</v>
      </c>
      <c r="B7" s="3"/>
      <c r="C7" s="3"/>
      <c r="D7" s="3"/>
    </row>
    <row r="8" customFormat="false" ht="18.75" hidden="false" customHeight="false" outlineLevel="0" collapsed="false">
      <c r="A8" s="5" t="s">
        <v>7</v>
      </c>
      <c r="B8" s="3" t="n">
        <v>31167</v>
      </c>
      <c r="C8" s="3"/>
      <c r="D8" s="3"/>
    </row>
    <row r="9" customFormat="false" ht="18.75" hidden="false" customHeight="false" outlineLevel="0" collapsed="false">
      <c r="A9" s="5" t="s">
        <v>8</v>
      </c>
      <c r="B9" s="3"/>
      <c r="C9" s="3"/>
      <c r="D9" s="3"/>
    </row>
    <row r="10" customFormat="false" ht="18.75" hidden="false" customHeight="false" outlineLevel="0" collapsed="false">
      <c r="A10" s="6" t="s">
        <v>9</v>
      </c>
      <c r="B10" s="3" t="n">
        <v>0</v>
      </c>
      <c r="C10" s="3"/>
      <c r="D10" s="3"/>
    </row>
    <row r="11" customFormat="false" ht="18.75" hidden="false" customHeight="false" outlineLevel="0" collapsed="false">
      <c r="A11" s="5" t="s">
        <v>10</v>
      </c>
      <c r="B11" s="3"/>
      <c r="C11" s="3"/>
      <c r="D11" s="3"/>
    </row>
    <row r="12" customFormat="false" ht="18.75" hidden="false" customHeight="false" outlineLevel="0" collapsed="false">
      <c r="A12" s="6" t="s">
        <v>11</v>
      </c>
      <c r="B12" s="3" t="n">
        <v>11617</v>
      </c>
      <c r="C12" s="3"/>
      <c r="D12" s="3"/>
    </row>
    <row r="13" customFormat="false" ht="18.75" hidden="false" customHeight="false" outlineLevel="0" collapsed="false">
      <c r="A13" s="4" t="s">
        <v>12</v>
      </c>
      <c r="B13" s="3"/>
      <c r="C13" s="3" t="n">
        <f aca="false">B8-B10-B12</f>
        <v>19550</v>
      </c>
      <c r="D13" s="3"/>
    </row>
    <row r="14" customFormat="false" ht="18.75" hidden="false" customHeight="false" outlineLevel="0" collapsed="false">
      <c r="A14" s="4"/>
      <c r="B14" s="3"/>
      <c r="C14" s="3"/>
      <c r="D14" s="3"/>
    </row>
    <row r="15" customFormat="false" ht="18.75" hidden="false" customHeight="false" outlineLevel="0" collapsed="false">
      <c r="A15" s="4" t="s">
        <v>13</v>
      </c>
      <c r="B15" s="3"/>
      <c r="C15" s="3"/>
      <c r="D15" s="3"/>
    </row>
    <row r="16" customFormat="false" ht="18.75" hidden="false" customHeight="false" outlineLevel="0" collapsed="false">
      <c r="A16" s="5" t="s">
        <v>14</v>
      </c>
      <c r="B16" s="3" t="n">
        <v>1500</v>
      </c>
      <c r="C16" s="3"/>
      <c r="D16" s="3"/>
    </row>
    <row r="17" customFormat="false" ht="18.75" hidden="false" customHeight="false" outlineLevel="0" collapsed="false">
      <c r="A17" s="4" t="s">
        <v>15</v>
      </c>
      <c r="B17" s="3"/>
      <c r="C17" s="3" t="n">
        <v>1500</v>
      </c>
      <c r="D17" s="3"/>
    </row>
    <row r="18" customFormat="false" ht="18.75" hidden="false" customHeight="false" outlineLevel="0" collapsed="false">
      <c r="A18" s="2" t="s">
        <v>16</v>
      </c>
      <c r="B18" s="3"/>
      <c r="C18" s="3"/>
      <c r="D18" s="3" t="n">
        <f aca="false">SUM(C6:C17)</f>
        <v>21050</v>
      </c>
    </row>
    <row r="19" customFormat="false" ht="18.75" hidden="false" customHeight="false" outlineLevel="0" collapsed="false">
      <c r="A19" s="2"/>
      <c r="B19" s="3"/>
      <c r="C19" s="3"/>
      <c r="D19" s="3"/>
    </row>
    <row r="20" customFormat="false" ht="18.75" hidden="false" customHeight="false" outlineLevel="0" collapsed="false">
      <c r="A20" s="2" t="s">
        <v>17</v>
      </c>
      <c r="B20" s="3"/>
      <c r="C20" s="3"/>
      <c r="D20" s="3"/>
    </row>
    <row r="21" customFormat="false" ht="18.75" hidden="false" customHeight="false" outlineLevel="0" collapsed="false">
      <c r="A21" s="4" t="s">
        <v>18</v>
      </c>
      <c r="B21" s="3"/>
      <c r="C21" s="3" t="n">
        <f aca="false">60000*0.02</f>
        <v>1200</v>
      </c>
      <c r="D21" s="3"/>
    </row>
    <row r="22" customFormat="false" ht="18.75" hidden="false" customHeight="false" outlineLevel="0" collapsed="false">
      <c r="A22" s="4" t="s">
        <v>19</v>
      </c>
      <c r="B22" s="3"/>
      <c r="C22" s="3" t="n">
        <v>0</v>
      </c>
      <c r="D22" s="3"/>
    </row>
    <row r="23" customFormat="false" ht="18.75" hidden="false" customHeight="false" outlineLevel="0" collapsed="false">
      <c r="A23" s="2" t="s">
        <v>20</v>
      </c>
      <c r="B23" s="3"/>
      <c r="C23" s="3"/>
      <c r="D23" s="3" t="n">
        <f aca="false">SUM(C21:C22)</f>
        <v>1200</v>
      </c>
    </row>
    <row r="24" customFormat="false" ht="18.75" hidden="false" customHeight="false" outlineLevel="0" collapsed="false">
      <c r="A24" s="2"/>
      <c r="B24" s="3"/>
      <c r="C24" s="3"/>
      <c r="D24" s="3"/>
    </row>
    <row r="25" customFormat="false" ht="18.75" hidden="false" customHeight="false" outlineLevel="0" collapsed="false">
      <c r="A25" s="2" t="s">
        <v>21</v>
      </c>
      <c r="B25" s="3"/>
      <c r="C25" s="3"/>
      <c r="D25" s="3" t="n">
        <f aca="false">D4-D18+D23</f>
        <v>10317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RowHeight="15" zeroHeight="false" outlineLevelRow="0" outlineLevelCol="0"/>
  <cols>
    <col collapsed="false" customWidth="true" hidden="false" outlineLevel="0" max="1" min="1" style="0" width="40.87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0" t="s">
        <v>22</v>
      </c>
    </row>
    <row r="2" customFormat="false" ht="13.8" hidden="false" customHeight="false" outlineLevel="0" collapsed="false">
      <c r="A2" s="7" t="s">
        <v>23</v>
      </c>
      <c r="D2" s="0" t="n">
        <v>50000</v>
      </c>
    </row>
    <row r="3" customFormat="false" ht="13.8" hidden="false" customHeight="false" outlineLevel="0" collapsed="false">
      <c r="A3" s="7" t="s">
        <v>24</v>
      </c>
      <c r="C3" s="8"/>
      <c r="D3" s="8" t="n">
        <f aca="false">(10399+(5200*4))*-1</f>
        <v>-31199</v>
      </c>
    </row>
    <row r="4" customFormat="false" ht="13.8" hidden="false" customHeight="false" outlineLevel="0" collapsed="false">
      <c r="A4" s="7" t="s">
        <v>25</v>
      </c>
      <c r="C4" s="8"/>
      <c r="D4" s="8" t="n">
        <v>50000</v>
      </c>
    </row>
    <row r="5" customFormat="false" ht="13.8" hidden="false" customHeight="false" outlineLevel="0" collapsed="false">
      <c r="A5" s="0" t="s">
        <v>26</v>
      </c>
      <c r="C5" s="8"/>
      <c r="D5" s="8" t="n">
        <v>10000</v>
      </c>
    </row>
    <row r="6" customFormat="false" ht="13.8" hidden="false" customHeight="false" outlineLevel="0" collapsed="false">
      <c r="A6" s="0" t="s">
        <v>27</v>
      </c>
      <c r="C6" s="8"/>
      <c r="D6" s="8" t="n">
        <f aca="false">SUM(D2:D5)</f>
        <v>78801</v>
      </c>
    </row>
    <row r="7" customFormat="false" ht="15" hidden="false" customHeight="false" outlineLevel="0" collapsed="false">
      <c r="B7" s="8"/>
      <c r="C7" s="8"/>
      <c r="D7" s="8"/>
    </row>
    <row r="8" customFormat="false" ht="15" hidden="false" customHeight="false" outlineLevel="0" collapsed="false">
      <c r="A8" s="0" t="s">
        <v>28</v>
      </c>
      <c r="B8" s="8"/>
      <c r="C8" s="8"/>
      <c r="D8" s="8" t="n">
        <v>14753</v>
      </c>
    </row>
    <row r="9" customFormat="false" ht="15" hidden="false" customHeight="false" outlineLevel="0" collapsed="false">
      <c r="B9" s="8"/>
      <c r="C9" s="8"/>
      <c r="D9" s="8"/>
    </row>
    <row r="10" customFormat="false" ht="15" hidden="false" customHeight="false" outlineLevel="0" collapsed="false">
      <c r="A10" s="0" t="s">
        <v>5</v>
      </c>
      <c r="B10" s="8"/>
      <c r="C10" s="8"/>
      <c r="D10" s="8"/>
    </row>
    <row r="11" customFormat="false" ht="15" hidden="false" customHeight="false" outlineLevel="0" collapsed="false">
      <c r="A11" s="9" t="s">
        <v>29</v>
      </c>
      <c r="B11" s="8"/>
      <c r="C11" s="8"/>
      <c r="D11" s="8"/>
    </row>
    <row r="12" customFormat="false" ht="15" hidden="false" customHeight="false" outlineLevel="0" collapsed="false">
      <c r="A12" s="10" t="s">
        <v>7</v>
      </c>
      <c r="B12" s="8" t="n">
        <f aca="false">D8</f>
        <v>14753</v>
      </c>
      <c r="C12" s="8"/>
      <c r="D12" s="8"/>
    </row>
    <row r="13" customFormat="false" ht="15" hidden="false" customHeight="false" outlineLevel="0" collapsed="false">
      <c r="A13" s="10" t="s">
        <v>30</v>
      </c>
      <c r="B13" s="8"/>
      <c r="C13" s="8"/>
      <c r="D13" s="8"/>
    </row>
    <row r="14" customFormat="false" ht="15" hidden="false" customHeight="false" outlineLevel="0" collapsed="false">
      <c r="A14" s="11" t="s">
        <v>31</v>
      </c>
      <c r="B14" s="8" t="n">
        <f aca="false">ROUND(8801*0.3,0)</f>
        <v>2640</v>
      </c>
      <c r="C14" s="8"/>
      <c r="D14" s="8"/>
    </row>
    <row r="15" customFormat="false" ht="15" hidden="false" customHeight="false" outlineLevel="0" collapsed="false">
      <c r="A15" s="10" t="s">
        <v>10</v>
      </c>
      <c r="B15" s="8"/>
      <c r="C15" s="8"/>
      <c r="D15" s="8"/>
    </row>
    <row r="16" customFormat="false" ht="15" hidden="false" customHeight="false" outlineLevel="0" collapsed="false">
      <c r="A16" s="11" t="s">
        <v>32</v>
      </c>
      <c r="B16" s="8" t="n">
        <v>11047</v>
      </c>
      <c r="C16" s="8"/>
      <c r="D16" s="8"/>
    </row>
    <row r="17" customFormat="false" ht="15" hidden="false" customHeight="false" outlineLevel="0" collapsed="false">
      <c r="A17" s="9" t="s">
        <v>33</v>
      </c>
      <c r="B17" s="8"/>
      <c r="C17" s="8" t="n">
        <f aca="false">B12-B14-B16</f>
        <v>1066</v>
      </c>
      <c r="D17" s="8"/>
    </row>
    <row r="18" customFormat="false" ht="15" hidden="false" customHeight="false" outlineLevel="0" collapsed="false">
      <c r="A18" s="0" t="s">
        <v>16</v>
      </c>
      <c r="B18" s="8"/>
      <c r="C18" s="8"/>
      <c r="D18" s="8" t="n">
        <f aca="false">C17</f>
        <v>1066</v>
      </c>
    </row>
    <row r="19" customFormat="false" ht="15" hidden="false" customHeight="false" outlineLevel="0" collapsed="false">
      <c r="B19" s="8"/>
      <c r="C19" s="8"/>
      <c r="D19" s="8"/>
    </row>
    <row r="20" customFormat="false" ht="15" hidden="false" customHeight="false" outlineLevel="0" collapsed="false">
      <c r="A20" s="0" t="s">
        <v>17</v>
      </c>
      <c r="B20" s="8"/>
      <c r="C20" s="8"/>
      <c r="D20" s="8"/>
    </row>
    <row r="21" customFormat="false" ht="15" hidden="false" customHeight="false" outlineLevel="0" collapsed="false">
      <c r="A21" s="0" t="s">
        <v>34</v>
      </c>
      <c r="B21" s="8"/>
      <c r="C21" s="8" t="n">
        <f aca="false">ROUND(D5*0.02,0)</f>
        <v>200</v>
      </c>
      <c r="D21" s="8"/>
    </row>
    <row r="22" customFormat="false" ht="15" hidden="false" customHeight="false" outlineLevel="0" collapsed="false">
      <c r="A22" s="0" t="s">
        <v>20</v>
      </c>
      <c r="B22" s="8"/>
      <c r="C22" s="8"/>
      <c r="D22" s="8" t="n">
        <f aca="false">C21</f>
        <v>200</v>
      </c>
    </row>
    <row r="23" customFormat="false" ht="15" hidden="false" customHeight="false" outlineLevel="0" collapsed="false">
      <c r="B23" s="8"/>
      <c r="C23" s="8"/>
      <c r="D23" s="8"/>
    </row>
    <row r="24" customFormat="false" ht="15" hidden="false" customHeight="false" outlineLevel="0" collapsed="false">
      <c r="A24" s="0" t="s">
        <v>21</v>
      </c>
      <c r="B24" s="8"/>
      <c r="C24" s="8"/>
      <c r="D24" s="8" t="n">
        <f aca="false">D8-D18+D22</f>
        <v>13887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2019-04-06T21:40:28Z</dcterms:created>
  <dc:creator>Levi Wheatcroft</dc:creator>
  <dc:description/>
  <dc:language>en-AU</dc:language>
  <cp:lastModifiedBy/>
  <dcterms:modified xsi:type="dcterms:W3CDTF">2019-04-09T14:50:14Z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